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</sheets>
  <definedNames>
    <definedName name="_xlnm.Print_Titles" localSheetId="0">'Обзор'!$7:$8</definedName>
    <definedName name="_xlnm.Print_Area" localSheetId="0">'Обзор'!$A$1:$E$154</definedName>
  </definedNames>
  <calcPr fullCalcOnLoad="1"/>
</workbook>
</file>

<file path=xl/sharedStrings.xml><?xml version="1.0" encoding="utf-8"?>
<sst xmlns="http://schemas.openxmlformats.org/spreadsheetml/2006/main" count="273" uniqueCount="123">
  <si>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</si>
  <si>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</si>
  <si>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</si>
  <si>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</si>
  <si>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</si>
  <si>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</si>
  <si>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</si>
  <si>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</si>
  <si>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</si>
  <si>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</si>
  <si>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</si>
  <si>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</si>
  <si>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</si>
  <si>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</si>
  <si>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</si>
  <si>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</si>
  <si>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</si>
  <si>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</si>
  <si>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</si>
  <si>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</si>
  <si>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</si>
  <si>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</si>
  <si>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</si>
  <si>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</si>
  <si>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</si>
  <si>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</si>
  <si>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</si>
  <si>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</si>
  <si>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</si>
  <si>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</si>
  <si>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</si>
  <si>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</si>
  <si>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</si>
  <si>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</si>
  <si>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</si>
  <si>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</si>
  <si>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</si>
  <si>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</si>
  <si>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</si>
  <si>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</si>
  <si>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</si>
  <si>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</si>
  <si>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</si>
  <si>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</si>
  <si>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r>
      <t>Производство  и  распределение  электроэнергии,  газа  и  воды  (Е)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</si>
  <si>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</si>
  <si>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Добыча  полезных  ископаемых  (С)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</si>
  <si>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t>млн.  руб.</t>
  </si>
  <si>
    <r>
      <t>Строительство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</si>
  <si>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t>Ввод  в  действие  жилых  домов</t>
  </si>
  <si>
    <t>кв.  м.</t>
  </si>
  <si>
    <r>
      <t>Транспорт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</si>
  <si>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</si>
  <si>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</si>
  <si>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</si>
  <si>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</si>
  <si>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прибыль</t>
  </si>
  <si>
    <t>амортизация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</si>
  <si>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</si>
  <si>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</si>
  <si>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</si>
  <si>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</si>
  <si>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</si>
  <si>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</si>
  <si>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</si>
  <si>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</si>
  <si>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</si>
  <si>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</si>
  <si>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</si>
  <si>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</si>
  <si>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</si>
  <si>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</si>
  <si>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</si>
  <si>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</si>
  <si>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</si>
  <si>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</si>
  <si>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</si>
  <si>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</si>
  <si>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</si>
  <si>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</si>
  <si>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</si>
  <si>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</si>
  <si>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</si>
  <si>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</si>
  <si>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</si>
  <si>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</si>
  <si>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</si>
  <si>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</si>
  <si>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</si>
  <si>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</si>
  <si>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</si>
  <si>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</si>
  <si>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</si>
  <si>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</si>
  <si>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</si>
  <si>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</si>
  <si>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</si>
  <si>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r>
      <t>Покупательная  способность  денежных  доходов  работающего  населения</t>
    </r>
    <r>
      <rPr>
        <b/>
        <i/>
        <sz val="12"/>
        <rFont val="Arial Cyr"/>
        <family val="0"/>
      </rPr>
      <t xml:space="preserve"> (соотношение  среднедушевых    денежных  доходов  и  прожиточного  минимума)</t>
    </r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</si>
  <si>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</si>
  <si>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</si>
  <si>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</si>
  <si>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</si>
  <si>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</si>
  <si>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r>
      <t>Сельское  хозяйство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</si>
  <si>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t>х - информация  отсутствует</t>
  </si>
  <si>
    <t>х</t>
  </si>
  <si>
    <r>
      <t>Малый  бизнес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</si>
  <si>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</si>
  <si>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</si>
  <si>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</si>
  <si>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</si>
  <si>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</si>
  <si>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</si>
  <si>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</si>
  <si>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</si>
  <si>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0"/>
      </rPr>
      <t>в  том  числе  по  видам  экономической  деятельности:</t>
    </r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</si>
  <si>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</si>
  <si>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</si>
  <si>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</si>
  <si>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r>
      <t>Торговля</t>
    </r>
    <r>
      <rPr>
        <sz val="12"/>
        <rFont val="Arial Cyr"/>
        <family val="0"/>
      </rPr>
      <t>:</t>
    </r>
    <r>
      <rPr>
        <i/>
        <sz val="12"/>
        <rFont val="Arial Cyr"/>
        <family val="0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</si>
  <si>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t xml:space="preserve">за  1  квартал  2013  года                                                                                                   </t>
  </si>
  <si>
    <t>УТОЧНЁННЫЙ</t>
  </si>
  <si>
    <t>аналитический  отчет  о  социально-экономической  ситуации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</si>
</sst>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</numFmts>
  <fonts count="3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u val="single"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 vertical="center" wrapText="1"/>
    </xf>
    <xf numFmtId="167" fontId="3" fillId="0" borderId="26" xfId="0" applyNumberFormat="1" applyFont="1" applyBorder="1" applyAlignment="1">
      <alignment horizontal="center" vertical="center" wrapText="1"/>
    </xf>
    <xf numFmtId="167" fontId="3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75" zoomScaleNormal="75" zoomScaleSheetLayoutView="75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:E2"/>
    </sheetView>
  </sheetViews>
  <sheetFormatPr defaultColWidth="9.00390625" defaultRowHeight="12.75"/>
  <cols>
    <col min="1" max="1" width="70.875" style="0" customWidth="1"/>
    <col min="2" max="2" width="13.75390625" style="0" customWidth="1"/>
    <col min="3" max="3" width="19.25390625" style="0" customWidth="1"/>
    <col min="4" max="4" width="19.75390625" style="0" customWidth="1"/>
    <col min="5" max="5" width="20.375" style="0" customWidth="1"/>
  </cols>
  <sheetData>
    <row r="1" spans="1:5" ht="26.25" customHeight="1">
      <c r="A1" s="33" t="s">
        <v>121</v>
      </c>
      <c r="B1" s="34"/>
      <c r="C1" s="34"/>
      <c r="D1" s="34"/>
      <c r="E1" s="34"/>
    </row>
    <row r="2" spans="1:5" ht="24" customHeight="1">
      <c r="A2" s="33" t="s">
        <v>122</v>
      </c>
      <c r="B2" s="34"/>
      <c r="C2" s="34"/>
      <c r="D2" s="34"/>
      <c r="E2" s="34"/>
    </row>
    <row r="3" spans="1:5" ht="22.5" customHeight="1">
      <c r="A3" s="33" t="s">
        <v>116</v>
      </c>
      <c r="B3" s="34"/>
      <c r="C3" s="34"/>
      <c r="D3" s="34"/>
      <c r="E3" s="34"/>
    </row>
    <row r="4" spans="1:5" ht="22.5" customHeight="1">
      <c r="A4" s="47" t="s">
        <v>120</v>
      </c>
      <c r="B4" s="48"/>
      <c r="C4" s="48"/>
      <c r="D4" s="48"/>
      <c r="E4" s="48"/>
    </row>
    <row r="5" spans="1:5" ht="18.75" customHeight="1">
      <c r="A5" s="46"/>
      <c r="B5" s="46"/>
      <c r="C5" s="46"/>
      <c r="D5" s="46"/>
      <c r="E5" s="46"/>
    </row>
    <row r="6" spans="1:5" ht="15.75" thickBot="1">
      <c r="A6" s="38"/>
      <c r="B6" s="39"/>
      <c r="C6" s="39"/>
      <c r="D6" s="39"/>
      <c r="E6" s="39"/>
    </row>
    <row r="7" spans="1:5" ht="15">
      <c r="A7" s="40" t="s">
        <v>0</v>
      </c>
      <c r="B7" s="42" t="s">
        <v>2</v>
      </c>
      <c r="C7" s="42" t="s">
        <v>1</v>
      </c>
      <c r="D7" s="42"/>
      <c r="E7" s="44" t="s">
        <v>30</v>
      </c>
    </row>
    <row r="8" spans="1:5" ht="45.75" thickBot="1">
      <c r="A8" s="41"/>
      <c r="B8" s="43"/>
      <c r="C8" s="4" t="s">
        <v>3</v>
      </c>
      <c r="D8" s="4" t="s">
        <v>4</v>
      </c>
      <c r="E8" s="45"/>
    </row>
    <row r="9" spans="1:5" ht="18.75" customHeight="1">
      <c r="A9" s="35" t="s">
        <v>41</v>
      </c>
      <c r="B9" s="36"/>
      <c r="C9" s="36"/>
      <c r="D9" s="36"/>
      <c r="E9" s="37"/>
    </row>
    <row r="10" spans="1:5" ht="48" customHeight="1">
      <c r="A10" s="7" t="s">
        <v>115</v>
      </c>
      <c r="B10" s="3" t="s">
        <v>6</v>
      </c>
      <c r="C10" s="6">
        <f>SUM(C11:C19)</f>
        <v>1839.8</v>
      </c>
      <c r="D10" s="6">
        <f>SUM(D11:D19)</f>
        <v>1644.1999999999998</v>
      </c>
      <c r="E10" s="8">
        <f aca="true" t="shared" si="0" ref="E10:E27">C10/D10*100</f>
        <v>111.89636297287436</v>
      </c>
    </row>
    <row r="11" spans="1:5" ht="15">
      <c r="A11" s="9" t="s">
        <v>118</v>
      </c>
      <c r="B11" s="3" t="s">
        <v>6</v>
      </c>
      <c r="C11" s="6">
        <v>65.2</v>
      </c>
      <c r="D11" s="6">
        <v>54.5</v>
      </c>
      <c r="E11" s="8">
        <f t="shared" si="0"/>
        <v>119.63302752293579</v>
      </c>
    </row>
    <row r="12" spans="1:5" ht="18.75" customHeight="1">
      <c r="A12" s="9" t="s">
        <v>31</v>
      </c>
      <c r="B12" s="3" t="s">
        <v>6</v>
      </c>
      <c r="C12" s="6">
        <v>48.8</v>
      </c>
      <c r="D12" s="6">
        <v>39.1</v>
      </c>
      <c r="E12" s="8">
        <f t="shared" si="0"/>
        <v>124.8081841432225</v>
      </c>
    </row>
    <row r="13" spans="1:5" ht="15">
      <c r="A13" s="9" t="s">
        <v>32</v>
      </c>
      <c r="B13" s="3" t="s">
        <v>6</v>
      </c>
      <c r="C13" s="6">
        <v>1561.7</v>
      </c>
      <c r="D13" s="6">
        <v>1406.3</v>
      </c>
      <c r="E13" s="8">
        <f>C13/D13*100</f>
        <v>111.05027376804382</v>
      </c>
    </row>
    <row r="14" spans="1:5" ht="15">
      <c r="A14" s="9" t="s">
        <v>33</v>
      </c>
      <c r="B14" s="3" t="s">
        <v>6</v>
      </c>
      <c r="C14" s="6">
        <v>0</v>
      </c>
      <c r="D14" s="6">
        <v>0</v>
      </c>
      <c r="E14" s="8" t="e">
        <v>#DIV/0!</v>
      </c>
    </row>
    <row r="15" spans="1:5" ht="30">
      <c r="A15" s="9" t="s">
        <v>34</v>
      </c>
      <c r="B15" s="3" t="s">
        <v>6</v>
      </c>
      <c r="C15" s="6">
        <v>1.8</v>
      </c>
      <c r="D15" s="6">
        <v>2.7</v>
      </c>
      <c r="E15" s="8">
        <f t="shared" si="0"/>
        <v>66.66666666666666</v>
      </c>
    </row>
    <row r="16" spans="1:5" ht="15">
      <c r="A16" s="9" t="s">
        <v>13</v>
      </c>
      <c r="B16" s="3" t="s">
        <v>6</v>
      </c>
      <c r="C16" s="6">
        <v>17.1</v>
      </c>
      <c r="D16" s="6">
        <v>9.8</v>
      </c>
      <c r="E16" s="8">
        <f t="shared" si="0"/>
        <v>174.48979591836735</v>
      </c>
    </row>
    <row r="17" spans="1:5" ht="45">
      <c r="A17" s="9" t="s">
        <v>35</v>
      </c>
      <c r="B17" s="3" t="s">
        <v>6</v>
      </c>
      <c r="C17" s="14">
        <v>131.4</v>
      </c>
      <c r="D17" s="14">
        <v>123</v>
      </c>
      <c r="E17" s="8">
        <f t="shared" si="0"/>
        <v>106.82926829268294</v>
      </c>
    </row>
    <row r="18" spans="1:5" ht="15">
      <c r="A18" s="9" t="s">
        <v>36</v>
      </c>
      <c r="B18" s="3" t="s">
        <v>6</v>
      </c>
      <c r="C18" s="14">
        <v>0</v>
      </c>
      <c r="D18" s="14">
        <v>0</v>
      </c>
      <c r="E18" s="8" t="e">
        <f t="shared" si="0"/>
        <v>#DIV/0!</v>
      </c>
    </row>
    <row r="19" spans="1:5" ht="15">
      <c r="A19" s="9" t="s">
        <v>37</v>
      </c>
      <c r="B19" s="3" t="s">
        <v>6</v>
      </c>
      <c r="C19" s="14">
        <v>13.8</v>
      </c>
      <c r="D19" s="14">
        <v>8.8</v>
      </c>
      <c r="E19" s="8">
        <f t="shared" si="0"/>
        <v>156.8181818181818</v>
      </c>
    </row>
    <row r="20" spans="1:5" ht="33.75" customHeight="1">
      <c r="A20" s="7" t="s">
        <v>5</v>
      </c>
      <c r="B20" s="3" t="s">
        <v>7</v>
      </c>
      <c r="C20" s="14">
        <f>C10/C69</f>
        <v>68.48060745924217</v>
      </c>
      <c r="D20" s="14">
        <f>D10/D69</f>
        <v>61.200029777413825</v>
      </c>
      <c r="E20" s="8">
        <f t="shared" si="0"/>
        <v>111.89636297287436</v>
      </c>
    </row>
    <row r="21" spans="1:5" ht="33.75" customHeight="1">
      <c r="A21" s="7" t="s">
        <v>113</v>
      </c>
      <c r="B21" s="3" t="s">
        <v>8</v>
      </c>
      <c r="C21" s="6">
        <v>17.2</v>
      </c>
      <c r="D21" s="6">
        <v>9.7</v>
      </c>
      <c r="E21" s="8">
        <f t="shared" si="0"/>
        <v>177.319587628866</v>
      </c>
    </row>
    <row r="22" spans="1:5" ht="15">
      <c r="A22" s="7" t="s">
        <v>114</v>
      </c>
      <c r="B22" s="3" t="s">
        <v>6</v>
      </c>
      <c r="C22" s="6">
        <v>8.7</v>
      </c>
      <c r="D22" s="6">
        <v>10.4</v>
      </c>
      <c r="E22" s="8">
        <f t="shared" si="0"/>
        <v>83.65384615384615</v>
      </c>
    </row>
    <row r="23" spans="1:5" ht="15">
      <c r="A23" s="7" t="s">
        <v>111</v>
      </c>
      <c r="B23" s="3" t="s">
        <v>9</v>
      </c>
      <c r="C23" s="6">
        <v>91.9</v>
      </c>
      <c r="D23" s="6">
        <v>84.6</v>
      </c>
      <c r="E23" s="8">
        <f t="shared" si="0"/>
        <v>108.62884160756504</v>
      </c>
    </row>
    <row r="24" spans="1:5" ht="17.25" customHeight="1">
      <c r="A24" s="7" t="s">
        <v>112</v>
      </c>
      <c r="B24" s="3" t="s">
        <v>9</v>
      </c>
      <c r="C24" s="6">
        <v>8.1</v>
      </c>
      <c r="D24" s="6">
        <v>15.4</v>
      </c>
      <c r="E24" s="8">
        <f t="shared" si="0"/>
        <v>52.5974025974026</v>
      </c>
    </row>
    <row r="25" spans="1:8" ht="48" customHeight="1">
      <c r="A25" s="7" t="s">
        <v>38</v>
      </c>
      <c r="B25" s="3" t="s">
        <v>6</v>
      </c>
      <c r="C25" s="6">
        <v>41.2</v>
      </c>
      <c r="D25" s="6">
        <v>33.1</v>
      </c>
      <c r="E25" s="8">
        <f t="shared" si="0"/>
        <v>124.4712990936556</v>
      </c>
      <c r="H25" t="s">
        <v>28</v>
      </c>
    </row>
    <row r="26" spans="1:5" ht="48" customHeight="1">
      <c r="A26" s="7" t="s">
        <v>39</v>
      </c>
      <c r="B26" s="3" t="s">
        <v>6</v>
      </c>
      <c r="C26" s="6">
        <v>42.8</v>
      </c>
      <c r="D26" s="6">
        <v>34.2</v>
      </c>
      <c r="E26" s="8">
        <f t="shared" si="0"/>
        <v>125.14619883040933</v>
      </c>
    </row>
    <row r="27" spans="1:5" ht="51.75" customHeight="1">
      <c r="A27" s="7" t="s">
        <v>40</v>
      </c>
      <c r="B27" s="3" t="s">
        <v>10</v>
      </c>
      <c r="C27" s="6">
        <f>C26*1000/C69</f>
        <v>1593.0916399910668</v>
      </c>
      <c r="D27" s="6">
        <f>D26*1000/D69</f>
        <v>1272.984441301273</v>
      </c>
      <c r="E27" s="8">
        <f t="shared" si="0"/>
        <v>125.14619883040936</v>
      </c>
    </row>
    <row r="28" spans="1:5" ht="21" customHeight="1">
      <c r="A28" s="51" t="s">
        <v>42</v>
      </c>
      <c r="B28" s="52"/>
      <c r="C28" s="52"/>
      <c r="D28" s="52"/>
      <c r="E28" s="53"/>
    </row>
    <row r="29" spans="1:5" ht="31.5">
      <c r="A29" s="15" t="s">
        <v>102</v>
      </c>
      <c r="B29" s="16" t="s">
        <v>9</v>
      </c>
      <c r="C29" s="17">
        <v>106.1</v>
      </c>
      <c r="D29" s="17">
        <v>113.2</v>
      </c>
      <c r="E29" s="18">
        <f aca="true" t="shared" si="1" ref="E29:E36">C29/D29*100</f>
        <v>93.72791519434628</v>
      </c>
    </row>
    <row r="30" spans="1:5" ht="49.5" customHeight="1">
      <c r="A30" s="19" t="s">
        <v>46</v>
      </c>
      <c r="B30" s="3" t="s">
        <v>6</v>
      </c>
      <c r="C30" s="6">
        <v>1565.8</v>
      </c>
      <c r="D30" s="6">
        <v>1406.3</v>
      </c>
      <c r="E30" s="8">
        <f t="shared" si="1"/>
        <v>111.34181895754818</v>
      </c>
    </row>
    <row r="31" spans="1:5" ht="15">
      <c r="A31" s="20" t="s">
        <v>43</v>
      </c>
      <c r="B31" s="3" t="s">
        <v>9</v>
      </c>
      <c r="C31" s="6">
        <v>113.2</v>
      </c>
      <c r="D31" s="6">
        <v>113.2</v>
      </c>
      <c r="E31" s="8">
        <f t="shared" si="1"/>
        <v>100</v>
      </c>
    </row>
    <row r="32" spans="1:5" ht="49.5" customHeight="1">
      <c r="A32" s="19" t="s">
        <v>45</v>
      </c>
      <c r="B32" s="3" t="s">
        <v>6</v>
      </c>
      <c r="C32" s="6">
        <v>0</v>
      </c>
      <c r="D32" s="6">
        <v>0</v>
      </c>
      <c r="E32" s="8" t="e">
        <f t="shared" si="1"/>
        <v>#DIV/0!</v>
      </c>
    </row>
    <row r="33" spans="1:5" ht="15">
      <c r="A33" s="20" t="s">
        <v>43</v>
      </c>
      <c r="B33" s="3" t="s">
        <v>9</v>
      </c>
      <c r="C33" s="6">
        <v>0</v>
      </c>
      <c r="D33" s="6">
        <v>0</v>
      </c>
      <c r="E33" s="8" t="e">
        <f t="shared" si="1"/>
        <v>#DIV/0!</v>
      </c>
    </row>
    <row r="34" spans="1:5" ht="65.25" customHeight="1">
      <c r="A34" s="19" t="s">
        <v>44</v>
      </c>
      <c r="B34" s="3" t="s">
        <v>6</v>
      </c>
      <c r="C34" s="6">
        <v>3.2</v>
      </c>
      <c r="D34" s="6">
        <v>2.3</v>
      </c>
      <c r="E34" s="8">
        <f t="shared" si="1"/>
        <v>139.13043478260872</v>
      </c>
    </row>
    <row r="35" spans="1:5" ht="15">
      <c r="A35" s="20" t="s">
        <v>43</v>
      </c>
      <c r="B35" s="3" t="s">
        <v>9</v>
      </c>
      <c r="C35" s="6">
        <v>128.2</v>
      </c>
      <c r="D35" s="6">
        <v>75.1</v>
      </c>
      <c r="E35" s="8">
        <f t="shared" si="1"/>
        <v>170.7057256990679</v>
      </c>
    </row>
    <row r="36" spans="1:5" ht="45.75">
      <c r="A36" s="19" t="s">
        <v>103</v>
      </c>
      <c r="B36" s="3" t="s">
        <v>47</v>
      </c>
      <c r="C36" s="6">
        <v>22.8</v>
      </c>
      <c r="D36" s="6">
        <v>19.1</v>
      </c>
      <c r="E36" s="8">
        <f t="shared" si="1"/>
        <v>119.37172774869109</v>
      </c>
    </row>
    <row r="37" spans="1:5" ht="18.75" customHeight="1">
      <c r="A37" s="20" t="s">
        <v>109</v>
      </c>
      <c r="B37" s="3" t="s">
        <v>9</v>
      </c>
      <c r="C37" s="6">
        <v>114</v>
      </c>
      <c r="D37" s="6">
        <v>115.6</v>
      </c>
      <c r="E37" s="8">
        <f>C37/D37*100</f>
        <v>98.6159169550173</v>
      </c>
    </row>
    <row r="38" spans="1:5" ht="33" customHeight="1">
      <c r="A38" s="19" t="s">
        <v>48</v>
      </c>
      <c r="B38" s="3" t="s">
        <v>47</v>
      </c>
      <c r="C38" s="6">
        <v>17</v>
      </c>
      <c r="D38" s="6">
        <v>9.5</v>
      </c>
      <c r="E38" s="8">
        <f>C38/D38*100</f>
        <v>178.94736842105263</v>
      </c>
    </row>
    <row r="39" spans="1:5" ht="20.25" customHeight="1">
      <c r="A39" s="20" t="s">
        <v>49</v>
      </c>
      <c r="B39" s="3" t="s">
        <v>50</v>
      </c>
      <c r="C39" s="6">
        <v>166.9</v>
      </c>
      <c r="D39" s="6">
        <v>1022.9</v>
      </c>
      <c r="E39" s="8">
        <f>C39/D39*100</f>
        <v>16.31635545996676</v>
      </c>
    </row>
    <row r="40" spans="1:5" ht="15">
      <c r="A40" s="20" t="s">
        <v>14</v>
      </c>
      <c r="B40" s="3" t="s">
        <v>50</v>
      </c>
      <c r="C40" s="29">
        <f>C39/(C69*1000)</f>
        <v>0.006212312960619371</v>
      </c>
      <c r="D40" s="29">
        <f>D39/(D69*1000)</f>
        <v>0.03807414576044071</v>
      </c>
      <c r="E40" s="8">
        <f aca="true" t="shared" si="2" ref="E40:E50">C40/D40*100</f>
        <v>16.31635545996676</v>
      </c>
    </row>
    <row r="41" spans="1:5" ht="30.75">
      <c r="A41" s="19" t="s">
        <v>51</v>
      </c>
      <c r="B41" s="3" t="s">
        <v>52</v>
      </c>
      <c r="C41" s="12">
        <v>132194</v>
      </c>
      <c r="D41" s="12">
        <v>122756</v>
      </c>
      <c r="E41" s="8">
        <f t="shared" si="2"/>
        <v>107.68842256182998</v>
      </c>
    </row>
    <row r="42" spans="1:5" ht="15">
      <c r="A42" s="20" t="s">
        <v>15</v>
      </c>
      <c r="B42" s="3" t="s">
        <v>53</v>
      </c>
      <c r="C42" s="6">
        <v>0</v>
      </c>
      <c r="D42" s="6">
        <v>0</v>
      </c>
      <c r="E42" s="8" t="e">
        <f t="shared" si="2"/>
        <v>#DIV/0!</v>
      </c>
    </row>
    <row r="43" spans="1:5" ht="30.75">
      <c r="A43" s="19" t="s">
        <v>119</v>
      </c>
      <c r="B43" s="3" t="s">
        <v>47</v>
      </c>
      <c r="C43" s="6">
        <v>119.1</v>
      </c>
      <c r="D43" s="6">
        <v>115</v>
      </c>
      <c r="E43" s="8">
        <f t="shared" si="2"/>
        <v>103.56521739130436</v>
      </c>
    </row>
    <row r="44" spans="1:5" ht="15">
      <c r="A44" s="20" t="s">
        <v>43</v>
      </c>
      <c r="B44" s="3" t="s">
        <v>9</v>
      </c>
      <c r="C44" s="6">
        <v>96.7</v>
      </c>
      <c r="D44" s="6">
        <v>100.3</v>
      </c>
      <c r="E44" s="8">
        <f t="shared" si="2"/>
        <v>96.41076769690929</v>
      </c>
    </row>
    <row r="45" spans="1:5" ht="39" customHeight="1">
      <c r="A45" s="19" t="s">
        <v>106</v>
      </c>
      <c r="B45" s="3" t="s">
        <v>54</v>
      </c>
      <c r="C45" s="12">
        <v>75</v>
      </c>
      <c r="D45" s="12">
        <v>65</v>
      </c>
      <c r="E45" s="8">
        <f t="shared" si="2"/>
        <v>115.38461538461537</v>
      </c>
    </row>
    <row r="46" spans="1:5" ht="33.75" customHeight="1">
      <c r="A46" s="20" t="s">
        <v>117</v>
      </c>
      <c r="B46" s="3" t="s">
        <v>9</v>
      </c>
      <c r="C46" s="6">
        <v>9.3</v>
      </c>
      <c r="D46" s="6">
        <v>8.7</v>
      </c>
      <c r="E46" s="8">
        <f t="shared" si="2"/>
        <v>106.89655172413795</v>
      </c>
    </row>
    <row r="47" spans="1:5" ht="32.25" customHeight="1">
      <c r="A47" s="7" t="s">
        <v>55</v>
      </c>
      <c r="B47" s="3" t="s">
        <v>16</v>
      </c>
      <c r="C47" s="6">
        <v>15153</v>
      </c>
      <c r="D47" s="6">
        <v>483869</v>
      </c>
      <c r="E47" s="8">
        <f t="shared" si="2"/>
        <v>3.131632735306457</v>
      </c>
    </row>
    <row r="48" spans="1:5" ht="15">
      <c r="A48" s="21" t="s">
        <v>56</v>
      </c>
      <c r="B48" s="3" t="s">
        <v>16</v>
      </c>
      <c r="C48" s="6">
        <v>0</v>
      </c>
      <c r="D48" s="6">
        <v>482975</v>
      </c>
      <c r="E48" s="8">
        <f t="shared" si="2"/>
        <v>0</v>
      </c>
    </row>
    <row r="49" spans="1:5" ht="15">
      <c r="A49" s="24" t="s">
        <v>57</v>
      </c>
      <c r="B49" s="3" t="s">
        <v>16</v>
      </c>
      <c r="C49" s="17">
        <v>382</v>
      </c>
      <c r="D49" s="17">
        <v>894</v>
      </c>
      <c r="E49" s="8">
        <f t="shared" si="2"/>
        <v>42.72930648769575</v>
      </c>
    </row>
    <row r="50" spans="1:5" ht="15">
      <c r="A50" s="24" t="s">
        <v>58</v>
      </c>
      <c r="B50" s="3" t="s">
        <v>16</v>
      </c>
      <c r="C50" s="17">
        <v>603</v>
      </c>
      <c r="D50" s="17">
        <v>0</v>
      </c>
      <c r="E50" s="8" t="e">
        <f t="shared" si="2"/>
        <v>#DIV/0!</v>
      </c>
    </row>
    <row r="51" spans="1:5" ht="18.75" customHeight="1">
      <c r="A51" s="54" t="s">
        <v>59</v>
      </c>
      <c r="B51" s="57"/>
      <c r="C51" s="57"/>
      <c r="D51" s="57"/>
      <c r="E51" s="58"/>
    </row>
    <row r="52" spans="1:5" ht="60">
      <c r="A52" s="27" t="s">
        <v>60</v>
      </c>
      <c r="B52" s="3" t="s">
        <v>61</v>
      </c>
      <c r="C52" s="17"/>
      <c r="D52" s="17"/>
      <c r="E52" s="8" t="e">
        <f aca="true" t="shared" si="3" ref="E52:E85">C52/D52*100</f>
        <v>#DIV/0!</v>
      </c>
    </row>
    <row r="53" spans="1:5" ht="15">
      <c r="A53" s="27" t="s">
        <v>62</v>
      </c>
      <c r="B53" s="3"/>
      <c r="C53" s="22"/>
      <c r="D53" s="22"/>
      <c r="E53" s="8"/>
    </row>
    <row r="54" spans="1:5" ht="15">
      <c r="A54" s="24" t="s">
        <v>63</v>
      </c>
      <c r="B54" s="3" t="s">
        <v>64</v>
      </c>
      <c r="C54" s="17"/>
      <c r="D54" s="17"/>
      <c r="E54" s="8" t="e">
        <f t="shared" si="3"/>
        <v>#DIV/0!</v>
      </c>
    </row>
    <row r="55" spans="1:5" ht="15">
      <c r="A55" s="24" t="s">
        <v>108</v>
      </c>
      <c r="B55" s="3" t="s">
        <v>9</v>
      </c>
      <c r="C55" s="17"/>
      <c r="D55" s="17"/>
      <c r="E55" s="8" t="e">
        <f t="shared" si="3"/>
        <v>#DIV/0!</v>
      </c>
    </row>
    <row r="56" spans="1:5" ht="15">
      <c r="A56" s="24" t="s">
        <v>65</v>
      </c>
      <c r="B56" s="3" t="s">
        <v>64</v>
      </c>
      <c r="C56" s="17"/>
      <c r="D56" s="17"/>
      <c r="E56" s="8" t="e">
        <f t="shared" si="3"/>
        <v>#DIV/0!</v>
      </c>
    </row>
    <row r="57" spans="1:5" ht="15">
      <c r="A57" s="24" t="s">
        <v>108</v>
      </c>
      <c r="B57" s="3" t="s">
        <v>9</v>
      </c>
      <c r="C57" s="17"/>
      <c r="D57" s="17"/>
      <c r="E57" s="8" t="e">
        <f t="shared" si="3"/>
        <v>#DIV/0!</v>
      </c>
    </row>
    <row r="58" spans="1:5" ht="15">
      <c r="A58" s="27" t="s">
        <v>66</v>
      </c>
      <c r="B58" s="3"/>
      <c r="C58" s="17"/>
      <c r="D58" s="17"/>
      <c r="E58" s="8"/>
    </row>
    <row r="59" spans="1:5" ht="15">
      <c r="A59" s="24" t="s">
        <v>67</v>
      </c>
      <c r="B59" s="3" t="s">
        <v>64</v>
      </c>
      <c r="C59" s="17"/>
      <c r="D59" s="17"/>
      <c r="E59" s="8" t="e">
        <f t="shared" si="3"/>
        <v>#DIV/0!</v>
      </c>
    </row>
    <row r="60" spans="1:5" ht="15">
      <c r="A60" s="24" t="s">
        <v>108</v>
      </c>
      <c r="B60" s="3" t="s">
        <v>9</v>
      </c>
      <c r="C60" s="17"/>
      <c r="D60" s="17"/>
      <c r="E60" s="8" t="e">
        <f t="shared" si="3"/>
        <v>#DIV/0!</v>
      </c>
    </row>
    <row r="61" spans="1:5" ht="15">
      <c r="A61" s="24" t="s">
        <v>68</v>
      </c>
      <c r="B61" s="3" t="s">
        <v>64</v>
      </c>
      <c r="C61" s="17"/>
      <c r="D61" s="17"/>
      <c r="E61" s="8" t="e">
        <f t="shared" si="3"/>
        <v>#DIV/0!</v>
      </c>
    </row>
    <row r="62" spans="1:5" ht="15">
      <c r="A62" s="24" t="s">
        <v>108</v>
      </c>
      <c r="B62" s="3" t="s">
        <v>9</v>
      </c>
      <c r="C62" s="17"/>
      <c r="D62" s="17"/>
      <c r="E62" s="8" t="e">
        <f t="shared" si="3"/>
        <v>#DIV/0!</v>
      </c>
    </row>
    <row r="63" spans="1:5" ht="15">
      <c r="A63" s="24" t="s">
        <v>69</v>
      </c>
      <c r="B63" s="3" t="s">
        <v>64</v>
      </c>
      <c r="C63" s="17"/>
      <c r="D63" s="17"/>
      <c r="E63" s="8" t="e">
        <f t="shared" si="3"/>
        <v>#DIV/0!</v>
      </c>
    </row>
    <row r="64" spans="1:5" ht="15">
      <c r="A64" s="24" t="s">
        <v>108</v>
      </c>
      <c r="B64" s="3" t="s">
        <v>9</v>
      </c>
      <c r="C64" s="17"/>
      <c r="D64" s="17"/>
      <c r="E64" s="8" t="e">
        <f t="shared" si="3"/>
        <v>#DIV/0!</v>
      </c>
    </row>
    <row r="65" spans="1:5" ht="36" customHeight="1">
      <c r="A65" s="27" t="s">
        <v>70</v>
      </c>
      <c r="B65" s="3" t="s">
        <v>61</v>
      </c>
      <c r="C65" s="22"/>
      <c r="D65" s="22"/>
      <c r="E65" s="8" t="e">
        <f t="shared" si="3"/>
        <v>#DIV/0!</v>
      </c>
    </row>
    <row r="66" spans="1:5" ht="30">
      <c r="A66" s="27" t="s">
        <v>71</v>
      </c>
      <c r="B66" s="3" t="s">
        <v>9</v>
      </c>
      <c r="C66" s="22"/>
      <c r="D66" s="22"/>
      <c r="E66" s="8" t="e">
        <f t="shared" si="3"/>
        <v>#DIV/0!</v>
      </c>
    </row>
    <row r="67" spans="1:5" ht="30">
      <c r="A67" s="27" t="s">
        <v>72</v>
      </c>
      <c r="B67" s="3" t="s">
        <v>9</v>
      </c>
      <c r="C67" s="22"/>
      <c r="D67" s="22"/>
      <c r="E67" s="8" t="e">
        <f t="shared" si="3"/>
        <v>#DIV/0!</v>
      </c>
    </row>
    <row r="68" spans="1:5" ht="19.5" customHeight="1">
      <c r="A68" s="59" t="s">
        <v>101</v>
      </c>
      <c r="B68" s="60"/>
      <c r="C68" s="60"/>
      <c r="D68" s="60"/>
      <c r="E68" s="61"/>
    </row>
    <row r="69" spans="1:5" ht="15">
      <c r="A69" s="32" t="s">
        <v>73</v>
      </c>
      <c r="B69" s="29" t="s">
        <v>64</v>
      </c>
      <c r="C69" s="31">
        <v>26.866</v>
      </c>
      <c r="D69" s="31">
        <v>26.866</v>
      </c>
      <c r="E69" s="8">
        <f t="shared" si="3"/>
        <v>100</v>
      </c>
    </row>
    <row r="70" spans="1:5" ht="15">
      <c r="A70" s="27" t="s">
        <v>74</v>
      </c>
      <c r="B70" s="3" t="s">
        <v>64</v>
      </c>
      <c r="C70" s="31"/>
      <c r="D70" s="31"/>
      <c r="E70" s="8" t="e">
        <f t="shared" si="3"/>
        <v>#DIV/0!</v>
      </c>
    </row>
    <row r="71" spans="1:5" ht="15">
      <c r="A71" s="24" t="s">
        <v>75</v>
      </c>
      <c r="B71" s="3" t="s">
        <v>64</v>
      </c>
      <c r="C71" s="31"/>
      <c r="D71" s="31"/>
      <c r="E71" s="8" t="e">
        <f t="shared" si="3"/>
        <v>#DIV/0!</v>
      </c>
    </row>
    <row r="72" spans="1:5" ht="15">
      <c r="A72" s="27" t="s">
        <v>76</v>
      </c>
      <c r="B72" s="3" t="s">
        <v>64</v>
      </c>
      <c r="C72" s="31"/>
      <c r="D72" s="31"/>
      <c r="E72" s="8" t="e">
        <f t="shared" si="3"/>
        <v>#DIV/0!</v>
      </c>
    </row>
    <row r="73" spans="1:5" ht="15">
      <c r="A73" s="27" t="s">
        <v>77</v>
      </c>
      <c r="B73" s="3" t="s">
        <v>64</v>
      </c>
      <c r="C73" s="31"/>
      <c r="D73" s="31"/>
      <c r="E73" s="8" t="e">
        <f t="shared" si="3"/>
        <v>#DIV/0!</v>
      </c>
    </row>
    <row r="74" spans="1:5" ht="15">
      <c r="A74" s="24" t="s">
        <v>78</v>
      </c>
      <c r="B74" s="3" t="s">
        <v>64</v>
      </c>
      <c r="C74" s="31"/>
      <c r="D74" s="31"/>
      <c r="E74" s="8" t="e">
        <f t="shared" si="3"/>
        <v>#DIV/0!</v>
      </c>
    </row>
    <row r="75" spans="1:5" ht="45">
      <c r="A75" s="27" t="s">
        <v>79</v>
      </c>
      <c r="B75" s="3" t="s">
        <v>9</v>
      </c>
      <c r="C75" s="17"/>
      <c r="D75" s="17"/>
      <c r="E75" s="8" t="e">
        <f t="shared" si="3"/>
        <v>#DIV/0!</v>
      </c>
    </row>
    <row r="76" spans="1:5" ht="15">
      <c r="A76" s="28" t="s">
        <v>12</v>
      </c>
      <c r="B76" s="3" t="s">
        <v>9</v>
      </c>
      <c r="C76" s="17"/>
      <c r="D76" s="17"/>
      <c r="E76" s="8" t="e">
        <f t="shared" si="3"/>
        <v>#DIV/0!</v>
      </c>
    </row>
    <row r="77" spans="1:5" ht="15">
      <c r="A77" s="9" t="s">
        <v>31</v>
      </c>
      <c r="B77" s="3" t="s">
        <v>9</v>
      </c>
      <c r="C77" s="17"/>
      <c r="D77" s="17"/>
      <c r="E77" s="8" t="e">
        <f t="shared" si="3"/>
        <v>#DIV/0!</v>
      </c>
    </row>
    <row r="78" spans="1:5" ht="15">
      <c r="A78" s="28" t="s">
        <v>32</v>
      </c>
      <c r="B78" s="3" t="s">
        <v>9</v>
      </c>
      <c r="C78" s="17"/>
      <c r="D78" s="17"/>
      <c r="E78" s="8" t="e">
        <f t="shared" si="3"/>
        <v>#DIV/0!</v>
      </c>
    </row>
    <row r="79" spans="1:5" ht="15">
      <c r="A79" s="28" t="s">
        <v>33</v>
      </c>
      <c r="B79" s="3" t="s">
        <v>9</v>
      </c>
      <c r="C79" s="17"/>
      <c r="D79" s="17"/>
      <c r="E79" s="8" t="e">
        <f t="shared" si="3"/>
        <v>#DIV/0!</v>
      </c>
    </row>
    <row r="80" spans="1:5" ht="15">
      <c r="A80" s="28" t="s">
        <v>80</v>
      </c>
      <c r="B80" s="3" t="s">
        <v>9</v>
      </c>
      <c r="C80" s="17"/>
      <c r="D80" s="17"/>
      <c r="E80" s="8" t="e">
        <f t="shared" si="3"/>
        <v>#DIV/0!</v>
      </c>
    </row>
    <row r="81" spans="1:5" ht="15">
      <c r="A81" s="28" t="s">
        <v>13</v>
      </c>
      <c r="B81" s="3" t="s">
        <v>9</v>
      </c>
      <c r="C81" s="17"/>
      <c r="D81" s="17"/>
      <c r="E81" s="8" t="e">
        <f t="shared" si="3"/>
        <v>#DIV/0!</v>
      </c>
    </row>
    <row r="82" spans="1:5" ht="45">
      <c r="A82" s="28" t="s">
        <v>35</v>
      </c>
      <c r="B82" s="3" t="s">
        <v>9</v>
      </c>
      <c r="C82" s="17"/>
      <c r="D82" s="17"/>
      <c r="E82" s="8" t="e">
        <f t="shared" si="3"/>
        <v>#DIV/0!</v>
      </c>
    </row>
    <row r="83" spans="1:5" ht="15">
      <c r="A83" s="28" t="s">
        <v>36</v>
      </c>
      <c r="B83" s="3" t="s">
        <v>9</v>
      </c>
      <c r="C83" s="17"/>
      <c r="D83" s="17"/>
      <c r="E83" s="8" t="e">
        <f t="shared" si="3"/>
        <v>#DIV/0!</v>
      </c>
    </row>
    <row r="84" spans="1:5" ht="15">
      <c r="A84" s="28" t="s">
        <v>81</v>
      </c>
      <c r="B84" s="3" t="s">
        <v>9</v>
      </c>
      <c r="C84" s="17"/>
      <c r="D84" s="17"/>
      <c r="E84" s="8" t="e">
        <f t="shared" si="3"/>
        <v>#DIV/0!</v>
      </c>
    </row>
    <row r="85" spans="1:5" ht="60">
      <c r="A85" s="28" t="s">
        <v>82</v>
      </c>
      <c r="B85" s="3" t="s">
        <v>9</v>
      </c>
      <c r="C85" s="17"/>
      <c r="D85" s="17"/>
      <c r="E85" s="8" t="e">
        <f t="shared" si="3"/>
        <v>#DIV/0!</v>
      </c>
    </row>
    <row r="86" spans="1:5" ht="18" customHeight="1">
      <c r="A86" s="54" t="s">
        <v>29</v>
      </c>
      <c r="B86" s="55"/>
      <c r="C86" s="55"/>
      <c r="D86" s="55"/>
      <c r="E86" s="56"/>
    </row>
    <row r="87" spans="1:5" ht="15">
      <c r="A87" s="7" t="s">
        <v>18</v>
      </c>
      <c r="B87" s="3" t="s">
        <v>17</v>
      </c>
      <c r="C87" s="29">
        <f>SUM(C89:C100)</f>
        <v>6.563</v>
      </c>
      <c r="D87" s="29">
        <f>SUM(D89:D100)</f>
        <v>6.629</v>
      </c>
      <c r="E87" s="8">
        <f>C87/D87*100</f>
        <v>99.0043747171519</v>
      </c>
    </row>
    <row r="88" spans="1:5" ht="15">
      <c r="A88" s="7" t="s">
        <v>19</v>
      </c>
      <c r="B88" s="3"/>
      <c r="C88" s="29"/>
      <c r="D88" s="29"/>
      <c r="E88" s="8"/>
    </row>
    <row r="89" spans="1:5" ht="15">
      <c r="A89" s="9" t="s">
        <v>12</v>
      </c>
      <c r="B89" s="3" t="s">
        <v>17</v>
      </c>
      <c r="C89" s="29">
        <v>0.267</v>
      </c>
      <c r="D89" s="29">
        <v>0.264</v>
      </c>
      <c r="E89" s="8">
        <f aca="true" t="shared" si="4" ref="E89:E101">C89/D89*100</f>
        <v>101.13636363636364</v>
      </c>
    </row>
    <row r="90" spans="1:5" ht="15">
      <c r="A90" s="9" t="s">
        <v>31</v>
      </c>
      <c r="B90" s="3" t="s">
        <v>17</v>
      </c>
      <c r="C90" s="29">
        <v>0.233</v>
      </c>
      <c r="D90" s="29">
        <v>0.26</v>
      </c>
      <c r="E90" s="8">
        <f t="shared" si="4"/>
        <v>89.61538461538461</v>
      </c>
    </row>
    <row r="91" spans="1:5" ht="15">
      <c r="A91" s="9" t="s">
        <v>32</v>
      </c>
      <c r="B91" s="3" t="s">
        <v>17</v>
      </c>
      <c r="C91" s="29">
        <v>2.464</v>
      </c>
      <c r="D91" s="29">
        <v>2.435</v>
      </c>
      <c r="E91" s="8">
        <f t="shared" si="4"/>
        <v>101.19096509240246</v>
      </c>
    </row>
    <row r="92" spans="1:5" ht="15">
      <c r="A92" s="9" t="s">
        <v>33</v>
      </c>
      <c r="B92" s="3" t="s">
        <v>17</v>
      </c>
      <c r="C92" s="29">
        <v>0</v>
      </c>
      <c r="D92" s="29">
        <v>0</v>
      </c>
      <c r="E92" s="8" t="e">
        <f t="shared" si="4"/>
        <v>#DIV/0!</v>
      </c>
    </row>
    <row r="93" spans="1:5" ht="15">
      <c r="A93" s="9" t="s">
        <v>80</v>
      </c>
      <c r="B93" s="3" t="s">
        <v>17</v>
      </c>
      <c r="C93" s="29">
        <v>0.033</v>
      </c>
      <c r="D93" s="29">
        <v>0.035</v>
      </c>
      <c r="E93" s="8">
        <f t="shared" si="4"/>
        <v>94.28571428571428</v>
      </c>
    </row>
    <row r="94" spans="1:5" ht="15">
      <c r="A94" s="9" t="s">
        <v>13</v>
      </c>
      <c r="B94" s="3" t="s">
        <v>17</v>
      </c>
      <c r="C94" s="29">
        <v>0.173</v>
      </c>
      <c r="D94" s="29">
        <v>0.171</v>
      </c>
      <c r="E94" s="8">
        <f t="shared" si="4"/>
        <v>101.16959064327484</v>
      </c>
    </row>
    <row r="95" spans="1:5" ht="45">
      <c r="A95" s="9" t="s">
        <v>35</v>
      </c>
      <c r="B95" s="3" t="s">
        <v>17</v>
      </c>
      <c r="C95" s="29">
        <v>0.203</v>
      </c>
      <c r="D95" s="29">
        <v>0.223</v>
      </c>
      <c r="E95" s="8">
        <f t="shared" si="4"/>
        <v>91.03139013452916</v>
      </c>
    </row>
    <row r="96" spans="1:5" ht="15">
      <c r="A96" s="9" t="s">
        <v>36</v>
      </c>
      <c r="B96" s="3" t="s">
        <v>17</v>
      </c>
      <c r="C96" s="29">
        <v>0.091</v>
      </c>
      <c r="D96" s="29">
        <v>0.102</v>
      </c>
      <c r="E96" s="8">
        <f t="shared" si="4"/>
        <v>89.2156862745098</v>
      </c>
    </row>
    <row r="97" spans="1:5" ht="30">
      <c r="A97" s="9" t="s">
        <v>83</v>
      </c>
      <c r="B97" s="3" t="s">
        <v>17</v>
      </c>
      <c r="C97" s="29">
        <v>0.304</v>
      </c>
      <c r="D97" s="29">
        <v>0.315</v>
      </c>
      <c r="E97" s="8">
        <f t="shared" si="4"/>
        <v>96.5079365079365</v>
      </c>
    </row>
    <row r="98" spans="1:5" ht="15">
      <c r="A98" s="9" t="s">
        <v>84</v>
      </c>
      <c r="B98" s="3" t="s">
        <v>17</v>
      </c>
      <c r="C98" s="29">
        <v>1.591</v>
      </c>
      <c r="D98" s="29">
        <v>1.636</v>
      </c>
      <c r="E98" s="8">
        <f t="shared" si="4"/>
        <v>97.24938875305624</v>
      </c>
    </row>
    <row r="99" spans="1:5" ht="15">
      <c r="A99" s="9" t="s">
        <v>85</v>
      </c>
      <c r="B99" s="3" t="s">
        <v>17</v>
      </c>
      <c r="C99" s="29">
        <v>0.678</v>
      </c>
      <c r="D99" s="29">
        <v>0.71</v>
      </c>
      <c r="E99" s="8">
        <f t="shared" si="4"/>
        <v>95.49295774647888</v>
      </c>
    </row>
    <row r="100" spans="1:5" ht="30">
      <c r="A100" s="9" t="s">
        <v>86</v>
      </c>
      <c r="B100" s="3" t="s">
        <v>17</v>
      </c>
      <c r="C100" s="29">
        <v>0.526</v>
      </c>
      <c r="D100" s="29">
        <v>0.478</v>
      </c>
      <c r="E100" s="8">
        <f t="shared" si="4"/>
        <v>110.0418410041841</v>
      </c>
    </row>
    <row r="101" spans="1:5" ht="60">
      <c r="A101" s="20" t="s">
        <v>87</v>
      </c>
      <c r="B101" s="3" t="s">
        <v>17</v>
      </c>
      <c r="C101" s="29">
        <f>SUM(C103:C108)</f>
        <v>2.197</v>
      </c>
      <c r="D101" s="29">
        <f>SUM(D103:D108)</f>
        <v>2.2279999999999998</v>
      </c>
      <c r="E101" s="8">
        <f t="shared" si="4"/>
        <v>98.60861759425495</v>
      </c>
    </row>
    <row r="102" spans="1:5" ht="15">
      <c r="A102" s="23" t="s">
        <v>88</v>
      </c>
      <c r="B102" s="3"/>
      <c r="C102" s="29"/>
      <c r="D102" s="29"/>
      <c r="E102" s="8"/>
    </row>
    <row r="103" spans="1:5" ht="15">
      <c r="A103" s="24" t="s">
        <v>84</v>
      </c>
      <c r="B103" s="3" t="s">
        <v>17</v>
      </c>
      <c r="C103" s="29">
        <v>1.591</v>
      </c>
      <c r="D103" s="29">
        <v>1.636</v>
      </c>
      <c r="E103" s="8">
        <f aca="true" t="shared" si="5" ref="E103:E108">C103/D103*100</f>
        <v>97.24938875305624</v>
      </c>
    </row>
    <row r="104" spans="1:5" ht="15">
      <c r="A104" s="24" t="s">
        <v>89</v>
      </c>
      <c r="B104" s="3" t="s">
        <v>17</v>
      </c>
      <c r="C104" s="29">
        <v>0</v>
      </c>
      <c r="D104" s="29">
        <v>0</v>
      </c>
      <c r="E104" s="8" t="e">
        <f t="shared" si="5"/>
        <v>#DIV/0!</v>
      </c>
    </row>
    <row r="105" spans="1:5" ht="15">
      <c r="A105" s="24" t="s">
        <v>90</v>
      </c>
      <c r="B105" s="3" t="s">
        <v>17</v>
      </c>
      <c r="C105" s="29">
        <v>0.302</v>
      </c>
      <c r="D105" s="29">
        <v>0.277</v>
      </c>
      <c r="E105" s="8">
        <f t="shared" si="5"/>
        <v>109.02527075812274</v>
      </c>
    </row>
    <row r="106" spans="1:5" ht="15">
      <c r="A106" s="24" t="s">
        <v>91</v>
      </c>
      <c r="B106" s="3" t="s">
        <v>17</v>
      </c>
      <c r="C106" s="29">
        <v>0</v>
      </c>
      <c r="D106" s="29">
        <v>0</v>
      </c>
      <c r="E106" s="8" t="e">
        <f t="shared" si="5"/>
        <v>#DIV/0!</v>
      </c>
    </row>
    <row r="107" spans="1:5" ht="15">
      <c r="A107" s="24" t="s">
        <v>92</v>
      </c>
      <c r="B107" s="3" t="s">
        <v>17</v>
      </c>
      <c r="C107" s="29">
        <v>0</v>
      </c>
      <c r="D107" s="29">
        <v>0</v>
      </c>
      <c r="E107" s="8" t="e">
        <f t="shared" si="5"/>
        <v>#DIV/0!</v>
      </c>
    </row>
    <row r="108" spans="1:5" ht="15">
      <c r="A108" s="24" t="s">
        <v>93</v>
      </c>
      <c r="B108" s="3" t="s">
        <v>17</v>
      </c>
      <c r="C108" s="29">
        <v>0.304</v>
      </c>
      <c r="D108" s="29">
        <v>0.315</v>
      </c>
      <c r="E108" s="8">
        <f t="shared" si="5"/>
        <v>96.5079365079365</v>
      </c>
    </row>
    <row r="109" spans="1:5" ht="30">
      <c r="A109" s="7" t="s">
        <v>94</v>
      </c>
      <c r="B109" s="3" t="s">
        <v>9</v>
      </c>
      <c r="C109" s="6">
        <v>6</v>
      </c>
      <c r="D109" s="6">
        <v>5.8</v>
      </c>
      <c r="E109" s="8">
        <f>C109/D109*100</f>
        <v>103.44827586206897</v>
      </c>
    </row>
    <row r="110" spans="1:5" ht="15">
      <c r="A110" s="7" t="s">
        <v>95</v>
      </c>
      <c r="B110" s="3" t="s">
        <v>10</v>
      </c>
      <c r="C110" s="6">
        <f>(C133+C134)/C87*1000/3</f>
        <v>21616.130834476106</v>
      </c>
      <c r="D110" s="6">
        <f>(D133+D134)/D87*1000/3</f>
        <v>18011.76648061548</v>
      </c>
      <c r="E110" s="8">
        <f>C110/D110*100</f>
        <v>120.0111652443401</v>
      </c>
    </row>
    <row r="111" spans="1:5" ht="30">
      <c r="A111" s="7" t="s">
        <v>96</v>
      </c>
      <c r="B111" s="3" t="s">
        <v>10</v>
      </c>
      <c r="C111" s="6">
        <f>C134/C87*1000/3</f>
        <v>21021.890395652394</v>
      </c>
      <c r="D111" s="6">
        <f>D134/D87*1000/3</f>
        <v>17518.982249710865</v>
      </c>
      <c r="E111" s="8">
        <f>C111/D111*100</f>
        <v>119.99492947713523</v>
      </c>
    </row>
    <row r="112" spans="1:5" ht="15">
      <c r="A112" s="7" t="s">
        <v>11</v>
      </c>
      <c r="B112" s="3"/>
      <c r="C112" s="3"/>
      <c r="D112" s="3"/>
      <c r="E112" s="8"/>
    </row>
    <row r="113" spans="1:5" ht="15">
      <c r="A113" s="9" t="s">
        <v>12</v>
      </c>
      <c r="B113" s="3" t="s">
        <v>10</v>
      </c>
      <c r="C113" s="6">
        <v>6162.3</v>
      </c>
      <c r="D113" s="6">
        <v>6058.1</v>
      </c>
      <c r="E113" s="8">
        <f aca="true" t="shared" si="6" ref="E113:E120">C113/D113*100</f>
        <v>101.72001122464138</v>
      </c>
    </row>
    <row r="114" spans="1:5" ht="15">
      <c r="A114" s="9" t="s">
        <v>31</v>
      </c>
      <c r="B114" s="3" t="s">
        <v>10</v>
      </c>
      <c r="C114" s="6">
        <v>13043.2</v>
      </c>
      <c r="D114" s="6">
        <v>9357.4</v>
      </c>
      <c r="E114" s="8">
        <f t="shared" si="6"/>
        <v>139.3891465578045</v>
      </c>
    </row>
    <row r="115" spans="1:5" ht="15">
      <c r="A115" s="9" t="s">
        <v>32</v>
      </c>
      <c r="B115" s="3" t="s">
        <v>10</v>
      </c>
      <c r="C115" s="6">
        <v>34074.8</v>
      </c>
      <c r="D115" s="6">
        <v>30547.2</v>
      </c>
      <c r="E115" s="8">
        <f t="shared" si="6"/>
        <v>111.54803058872827</v>
      </c>
    </row>
    <row r="116" spans="1:5" ht="15">
      <c r="A116" s="9" t="s">
        <v>33</v>
      </c>
      <c r="B116" s="3" t="s">
        <v>10</v>
      </c>
      <c r="C116" s="6">
        <v>0</v>
      </c>
      <c r="D116" s="6">
        <v>0</v>
      </c>
      <c r="E116" s="8" t="e">
        <f t="shared" si="6"/>
        <v>#DIV/0!</v>
      </c>
    </row>
    <row r="117" spans="1:5" ht="15">
      <c r="A117" s="9" t="s">
        <v>80</v>
      </c>
      <c r="B117" s="3" t="s">
        <v>10</v>
      </c>
      <c r="C117" s="6">
        <v>19333.3</v>
      </c>
      <c r="D117" s="6">
        <v>16333.3</v>
      </c>
      <c r="E117" s="8">
        <f t="shared" si="6"/>
        <v>118.36738442323352</v>
      </c>
    </row>
    <row r="118" spans="1:5" ht="15">
      <c r="A118" s="9" t="s">
        <v>13</v>
      </c>
      <c r="B118" s="3" t="s">
        <v>10</v>
      </c>
      <c r="C118" s="6">
        <v>15058.7</v>
      </c>
      <c r="D118" s="6">
        <v>12992.5</v>
      </c>
      <c r="E118" s="8">
        <f t="shared" si="6"/>
        <v>115.90302097363865</v>
      </c>
    </row>
    <row r="119" spans="1:5" ht="45">
      <c r="A119" s="9" t="s">
        <v>35</v>
      </c>
      <c r="B119" s="3" t="s">
        <v>10</v>
      </c>
      <c r="C119" s="6">
        <v>6245.6</v>
      </c>
      <c r="D119" s="6">
        <v>5631.8</v>
      </c>
      <c r="E119" s="8">
        <f t="shared" si="6"/>
        <v>110.89882453212117</v>
      </c>
    </row>
    <row r="120" spans="1:5" ht="15">
      <c r="A120" s="9" t="s">
        <v>36</v>
      </c>
      <c r="B120" s="3" t="s">
        <v>10</v>
      </c>
      <c r="C120" s="6">
        <v>32449.8</v>
      </c>
      <c r="D120" s="6">
        <v>33858.2</v>
      </c>
      <c r="E120" s="8">
        <f t="shared" si="6"/>
        <v>95.8402986573415</v>
      </c>
    </row>
    <row r="121" spans="1:5" ht="30">
      <c r="A121" s="9" t="s">
        <v>83</v>
      </c>
      <c r="B121" s="3" t="s">
        <v>10</v>
      </c>
      <c r="C121" s="6">
        <v>15437.4</v>
      </c>
      <c r="D121" s="6">
        <v>13839.8</v>
      </c>
      <c r="E121" s="8">
        <f>C121/D121*100</f>
        <v>111.54351941502046</v>
      </c>
    </row>
    <row r="122" spans="1:5" ht="15">
      <c r="A122" s="9" t="s">
        <v>84</v>
      </c>
      <c r="B122" s="3" t="s">
        <v>10</v>
      </c>
      <c r="C122" s="6">
        <v>11965.6</v>
      </c>
      <c r="D122" s="6">
        <v>8293.6</v>
      </c>
      <c r="E122" s="8">
        <f>C122/D122*100</f>
        <v>144.27510369441495</v>
      </c>
    </row>
    <row r="123" spans="1:5" ht="15">
      <c r="A123" s="9" t="s">
        <v>85</v>
      </c>
      <c r="B123" s="3" t="s">
        <v>10</v>
      </c>
      <c r="C123" s="6">
        <v>14815.1</v>
      </c>
      <c r="D123" s="6">
        <v>9909.3</v>
      </c>
      <c r="E123" s="8">
        <f>C123/D123*100</f>
        <v>149.50702875076948</v>
      </c>
    </row>
    <row r="124" spans="1:5" ht="30">
      <c r="A124" s="9" t="s">
        <v>86</v>
      </c>
      <c r="B124" s="3" t="s">
        <v>10</v>
      </c>
      <c r="C124" s="3">
        <v>15728.4</v>
      </c>
      <c r="D124" s="6">
        <v>11490</v>
      </c>
      <c r="E124" s="8">
        <f>C124/D124*100</f>
        <v>136.88772845953002</v>
      </c>
    </row>
    <row r="125" spans="1:5" ht="60">
      <c r="A125" s="20" t="s">
        <v>87</v>
      </c>
      <c r="B125" s="3" t="s">
        <v>10</v>
      </c>
      <c r="C125" s="6">
        <v>12841.1</v>
      </c>
      <c r="D125" s="6">
        <v>9376.6</v>
      </c>
      <c r="E125" s="8">
        <f>C125/D125*100</f>
        <v>136.9483608130879</v>
      </c>
    </row>
    <row r="126" spans="1:5" ht="15">
      <c r="A126" s="23" t="s">
        <v>88</v>
      </c>
      <c r="B126" s="3"/>
      <c r="C126" s="6"/>
      <c r="D126" s="6"/>
      <c r="E126" s="8"/>
    </row>
    <row r="127" spans="1:5" ht="15">
      <c r="A127" s="24" t="s">
        <v>84</v>
      </c>
      <c r="B127" s="3" t="s">
        <v>10</v>
      </c>
      <c r="C127" s="6">
        <v>11965.6</v>
      </c>
      <c r="D127" s="6">
        <v>8293.6</v>
      </c>
      <c r="E127" s="8">
        <f aca="true" t="shared" si="7" ref="E127:E136">C127/D127*100</f>
        <v>144.27510369441495</v>
      </c>
    </row>
    <row r="128" spans="1:5" ht="15">
      <c r="A128" s="24" t="s">
        <v>89</v>
      </c>
      <c r="B128" s="3" t="s">
        <v>10</v>
      </c>
      <c r="C128" s="6">
        <v>0</v>
      </c>
      <c r="D128" s="6">
        <v>0</v>
      </c>
      <c r="E128" s="8" t="e">
        <f t="shared" si="7"/>
        <v>#DIV/0!</v>
      </c>
    </row>
    <row r="129" spans="1:5" ht="15">
      <c r="A129" s="24" t="s">
        <v>90</v>
      </c>
      <c r="B129" s="3" t="s">
        <v>10</v>
      </c>
      <c r="C129" s="6">
        <v>14840.2</v>
      </c>
      <c r="D129" s="6">
        <v>10697.1</v>
      </c>
      <c r="E129" s="8">
        <f t="shared" si="7"/>
        <v>138.7310579502856</v>
      </c>
    </row>
    <row r="130" spans="1:5" ht="15">
      <c r="A130" s="24" t="s">
        <v>91</v>
      </c>
      <c r="B130" s="3" t="s">
        <v>10</v>
      </c>
      <c r="C130" s="6">
        <v>0</v>
      </c>
      <c r="D130" s="6">
        <v>0</v>
      </c>
      <c r="E130" s="8" t="e">
        <f t="shared" si="7"/>
        <v>#DIV/0!</v>
      </c>
    </row>
    <row r="131" spans="1:5" ht="15">
      <c r="A131" s="24" t="s">
        <v>92</v>
      </c>
      <c r="B131" s="3" t="s">
        <v>10</v>
      </c>
      <c r="C131" s="6">
        <v>0</v>
      </c>
      <c r="D131" s="6">
        <v>0</v>
      </c>
      <c r="E131" s="8" t="e">
        <f t="shared" si="7"/>
        <v>#DIV/0!</v>
      </c>
    </row>
    <row r="132" spans="1:5" ht="15">
      <c r="A132" s="24" t="s">
        <v>93</v>
      </c>
      <c r="B132" s="3" t="s">
        <v>10</v>
      </c>
      <c r="C132" s="6">
        <v>15437.4</v>
      </c>
      <c r="D132" s="6">
        <v>13839.8</v>
      </c>
      <c r="E132" s="8">
        <f t="shared" si="7"/>
        <v>111.54351941502046</v>
      </c>
    </row>
    <row r="133" spans="1:5" ht="17.25" customHeight="1">
      <c r="A133" s="7" t="s">
        <v>20</v>
      </c>
      <c r="B133" s="3" t="s">
        <v>6</v>
      </c>
      <c r="C133" s="6">
        <v>11.7</v>
      </c>
      <c r="D133" s="6">
        <v>9.8</v>
      </c>
      <c r="E133" s="8">
        <f t="shared" si="7"/>
        <v>119.3877551020408</v>
      </c>
    </row>
    <row r="134" spans="1:5" ht="15">
      <c r="A134" s="7" t="s">
        <v>21</v>
      </c>
      <c r="B134" s="3" t="s">
        <v>6</v>
      </c>
      <c r="C134" s="6">
        <v>413.9</v>
      </c>
      <c r="D134" s="6">
        <v>348.4</v>
      </c>
      <c r="E134" s="8">
        <f t="shared" si="7"/>
        <v>118.80022962112515</v>
      </c>
    </row>
    <row r="135" spans="1:5" ht="49.5" customHeight="1">
      <c r="A135" s="7" t="s">
        <v>107</v>
      </c>
      <c r="B135" s="3" t="s">
        <v>10</v>
      </c>
      <c r="C135" s="6">
        <v>7106</v>
      </c>
      <c r="D135" s="6">
        <v>6576</v>
      </c>
      <c r="E135" s="8">
        <f t="shared" si="7"/>
        <v>108.05961070559611</v>
      </c>
    </row>
    <row r="136" spans="1:5" ht="18" customHeight="1">
      <c r="A136" s="7" t="s">
        <v>22</v>
      </c>
      <c r="B136" s="3" t="s">
        <v>10</v>
      </c>
      <c r="C136" s="3" t="s">
        <v>105</v>
      </c>
      <c r="D136" s="3" t="s">
        <v>105</v>
      </c>
      <c r="E136" s="8" t="e">
        <f t="shared" si="7"/>
        <v>#VALUE!</v>
      </c>
    </row>
    <row r="137" spans="1:5" ht="51.75" customHeight="1">
      <c r="A137" s="7" t="s">
        <v>97</v>
      </c>
      <c r="B137" s="3" t="s">
        <v>23</v>
      </c>
      <c r="C137" s="13">
        <f>C110/C135</f>
        <v>3.0419548036132995</v>
      </c>
      <c r="D137" s="13">
        <f>D110/D135</f>
        <v>2.7390155840352004</v>
      </c>
      <c r="E137" s="8">
        <f>C137/D137*100</f>
        <v>111.06014954218696</v>
      </c>
    </row>
    <row r="138" spans="1:5" ht="30">
      <c r="A138" s="7" t="s">
        <v>24</v>
      </c>
      <c r="B138" s="3" t="s">
        <v>17</v>
      </c>
      <c r="C138" s="6">
        <v>7.034</v>
      </c>
      <c r="D138" s="6">
        <v>7.264</v>
      </c>
      <c r="E138" s="8">
        <f>C138/D138*100</f>
        <v>96.83370044052863</v>
      </c>
    </row>
    <row r="139" spans="1:5" ht="30">
      <c r="A139" s="7" t="s">
        <v>25</v>
      </c>
      <c r="B139" s="3" t="s">
        <v>9</v>
      </c>
      <c r="C139" s="6">
        <f>C138/C69*100</f>
        <v>26.18179111144197</v>
      </c>
      <c r="D139" s="6">
        <f>D138/D69*100</f>
        <v>27.037891759100724</v>
      </c>
      <c r="E139" s="8">
        <f>C139/D139*100</f>
        <v>96.83370044052863</v>
      </c>
    </row>
    <row r="140" spans="1:5" ht="15">
      <c r="A140" s="7" t="s">
        <v>27</v>
      </c>
      <c r="B140" s="3" t="s">
        <v>6</v>
      </c>
      <c r="C140" s="6">
        <v>0</v>
      </c>
      <c r="D140" s="6">
        <v>0</v>
      </c>
      <c r="E140" s="8" t="e">
        <f>C140/D140*100</f>
        <v>#DIV/0!</v>
      </c>
    </row>
    <row r="141" spans="1:5" ht="15.75" thickBot="1">
      <c r="A141" s="25" t="s">
        <v>26</v>
      </c>
      <c r="B141" s="4" t="s">
        <v>6</v>
      </c>
      <c r="C141" s="10">
        <v>0</v>
      </c>
      <c r="D141" s="10">
        <v>0</v>
      </c>
      <c r="E141" s="11" t="e">
        <f>C141/D141*100</f>
        <v>#DIV/0!</v>
      </c>
    </row>
    <row r="142" spans="1:5" ht="15">
      <c r="A142" s="5"/>
      <c r="B142" s="2"/>
      <c r="C142" s="2"/>
      <c r="D142" s="2"/>
      <c r="E142" s="1"/>
    </row>
    <row r="143" spans="1:5" ht="15">
      <c r="A143" s="5"/>
      <c r="B143" s="2"/>
      <c r="C143" s="2"/>
      <c r="D143" s="2"/>
      <c r="E143" s="1"/>
    </row>
    <row r="144" spans="1:5" ht="15">
      <c r="A144" s="5"/>
      <c r="B144" s="2"/>
      <c r="C144" s="2"/>
      <c r="D144" s="2"/>
      <c r="E144" s="1"/>
    </row>
    <row r="145" spans="1:5" ht="15.75">
      <c r="A145" s="49" t="s">
        <v>98</v>
      </c>
      <c r="B145" s="49"/>
      <c r="C145" s="49"/>
      <c r="D145" s="49"/>
      <c r="E145" s="49"/>
    </row>
    <row r="146" spans="2:5" ht="15">
      <c r="B146" s="2"/>
      <c r="C146" s="2"/>
      <c r="D146" s="2"/>
      <c r="E146" s="1"/>
    </row>
    <row r="147" spans="1:5" ht="53.25" customHeight="1">
      <c r="A147" s="49" t="s">
        <v>99</v>
      </c>
      <c r="B147" s="49"/>
      <c r="C147" s="49"/>
      <c r="D147" s="49"/>
      <c r="E147" s="49"/>
    </row>
    <row r="148" spans="2:5" ht="15">
      <c r="B148" s="2"/>
      <c r="C148" s="2"/>
      <c r="D148" s="2"/>
      <c r="E148" s="1"/>
    </row>
    <row r="149" spans="1:5" ht="37.5" customHeight="1">
      <c r="A149" s="49" t="s">
        <v>100</v>
      </c>
      <c r="B149" s="49"/>
      <c r="C149" s="49"/>
      <c r="D149" s="49"/>
      <c r="E149" s="49"/>
    </row>
    <row r="150" spans="1:5" ht="14.25" customHeight="1">
      <c r="A150" s="26"/>
      <c r="B150" s="26"/>
      <c r="C150" s="26"/>
      <c r="D150" s="26"/>
      <c r="E150" s="26"/>
    </row>
    <row r="151" spans="1:5" ht="15.75">
      <c r="A151" s="49" t="s">
        <v>110</v>
      </c>
      <c r="B151" s="49"/>
      <c r="C151" s="49"/>
      <c r="D151" s="49"/>
      <c r="E151" s="49"/>
    </row>
    <row r="152" spans="1:5" ht="15.75">
      <c r="A152" s="30"/>
      <c r="B152" s="30"/>
      <c r="C152" s="30"/>
      <c r="D152" s="30"/>
      <c r="E152" s="30"/>
    </row>
    <row r="153" spans="1:5" ht="15" customHeight="1">
      <c r="A153" s="49" t="s">
        <v>104</v>
      </c>
      <c r="B153" s="50"/>
      <c r="C153" s="50"/>
      <c r="D153" s="50"/>
      <c r="E153" s="50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</sheetData>
  <sheetProtection/>
  <mergeCells count="20">
    <mergeCell ref="A4:E4"/>
    <mergeCell ref="A153:E153"/>
    <mergeCell ref="A149:E149"/>
    <mergeCell ref="A151:E151"/>
    <mergeCell ref="A28:E28"/>
    <mergeCell ref="A86:E86"/>
    <mergeCell ref="A51:E51"/>
    <mergeCell ref="A68:E68"/>
    <mergeCell ref="A145:E145"/>
    <mergeCell ref="A147:E147"/>
    <mergeCell ref="A1:E1"/>
    <mergeCell ref="A9:E9"/>
    <mergeCell ref="A2:E2"/>
    <mergeCell ref="A3:E3"/>
    <mergeCell ref="A6:E6"/>
    <mergeCell ref="A7:A8"/>
    <mergeCell ref="B7:B8"/>
    <mergeCell ref="C7:D7"/>
    <mergeCell ref="E7:E8"/>
    <mergeCell ref="A5:E5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2013-06-13T09:34:17Z</cp:lastPrinted>
  <dcterms:created xsi:type="dcterms:W3CDTF">2003-02-19T13:13:14Z</dcterms:created>
  <dcterms:modified xsi:type="dcterms:W3CDTF">2014-06-04T07:34:25Z</dcterms:modified>
  <cp:category/>
  <cp:version/>
  <cp:contentType/>
  <cp:contentStatus/>
</cp:coreProperties>
</file>